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3980" windowHeight="8325"/>
  </bookViews>
  <sheets>
    <sheet name="Nightrace 2015" sheetId="5" r:id="rId1"/>
  </sheets>
  <definedNames>
    <definedName name="_xlnm.Print_Area" localSheetId="0">'Nightrace 2015'!$A$3:$Q$35</definedName>
    <definedName name="_xlnm.Print_Titles" localSheetId="0">'Nightrace 2015'!$2:$2</definedName>
  </definedNames>
  <calcPr calcId="145621"/>
</workbook>
</file>

<file path=xl/calcChain.xml><?xml version="1.0" encoding="utf-8"?>
<calcChain xmlns="http://schemas.openxmlformats.org/spreadsheetml/2006/main">
  <c r="N28" i="5" l="1"/>
  <c r="N34" i="5" l="1"/>
  <c r="N17" i="5"/>
  <c r="O28" i="5" l="1"/>
  <c r="O34" i="5"/>
  <c r="P16" i="5"/>
  <c r="P31" i="5"/>
  <c r="P30" i="5"/>
  <c r="P34" i="5"/>
  <c r="P29" i="5"/>
  <c r="P27" i="5"/>
  <c r="P25" i="5"/>
  <c r="P12" i="5"/>
  <c r="P10" i="5"/>
  <c r="P8" i="5"/>
  <c r="P23" i="5"/>
  <c r="P20" i="5"/>
  <c r="P5" i="5"/>
  <c r="P11" i="5"/>
  <c r="N31" i="5"/>
  <c r="O31" i="5" s="1"/>
  <c r="N8" i="5"/>
  <c r="N24" i="5"/>
  <c r="O24" i="5" s="1"/>
  <c r="N26" i="5"/>
  <c r="O26" i="5" s="1"/>
  <c r="N20" i="5"/>
  <c r="O20" i="5" s="1"/>
  <c r="N22" i="5"/>
  <c r="O22" i="5" s="1"/>
  <c r="N5" i="5"/>
  <c r="N25" i="5"/>
  <c r="O25" i="5" s="1"/>
  <c r="N10" i="5"/>
  <c r="N3" i="5"/>
  <c r="N4" i="5"/>
  <c r="N19" i="5"/>
  <c r="O19" i="5" s="1"/>
  <c r="N35" i="5"/>
  <c r="N32" i="5"/>
  <c r="O32" i="5" s="1"/>
  <c r="N27" i="5"/>
  <c r="O27" i="5" s="1"/>
  <c r="N21" i="5"/>
  <c r="O21" i="5" s="1"/>
  <c r="N14" i="5"/>
  <c r="N16" i="5"/>
  <c r="N9" i="5"/>
  <c r="N6" i="5"/>
  <c r="N33" i="5"/>
  <c r="O33" i="5" s="1"/>
  <c r="N13" i="5"/>
  <c r="N7" i="5"/>
  <c r="N30" i="5"/>
  <c r="O30" i="5" s="1"/>
  <c r="N23" i="5"/>
  <c r="O23" i="5" s="1"/>
  <c r="N29" i="5"/>
  <c r="O29" i="5" s="1"/>
  <c r="N12" i="5"/>
  <c r="N15" i="5"/>
  <c r="N11" i="5"/>
  <c r="P3" i="5"/>
  <c r="P1" i="5"/>
  <c r="N1" i="5"/>
  <c r="O3" i="5" l="1"/>
  <c r="O8" i="5"/>
  <c r="O11" i="5"/>
  <c r="O10" i="5"/>
  <c r="O6" i="5"/>
  <c r="P6" i="5" s="1"/>
  <c r="O7" i="5"/>
  <c r="O9" i="5"/>
  <c r="O4" i="5"/>
  <c r="O5" i="5"/>
</calcChain>
</file>

<file path=xl/sharedStrings.xml><?xml version="1.0" encoding="utf-8"?>
<sst xmlns="http://schemas.openxmlformats.org/spreadsheetml/2006/main" count="173" uniqueCount="96">
  <si>
    <t>Bootsklasse</t>
  </si>
  <si>
    <t>Bootsname</t>
  </si>
  <si>
    <t>Segelnr.</t>
  </si>
  <si>
    <t>H</t>
  </si>
  <si>
    <t>M</t>
  </si>
  <si>
    <t>S</t>
  </si>
  <si>
    <t>Punkte</t>
  </si>
  <si>
    <t>Club</t>
  </si>
  <si>
    <t>YST</t>
  </si>
  <si>
    <t>Pl.</t>
  </si>
  <si>
    <t>Dehler 28</t>
  </si>
  <si>
    <t>Surprise</t>
  </si>
  <si>
    <t>Star</t>
  </si>
  <si>
    <t>A</t>
  </si>
  <si>
    <t>KSVL</t>
  </si>
  <si>
    <t>B</t>
  </si>
  <si>
    <t>Elliott 770</t>
  </si>
  <si>
    <t>Kl</t>
  </si>
  <si>
    <t>Skipper/Crew</t>
  </si>
  <si>
    <t>YCSWS</t>
  </si>
  <si>
    <t>Segelnummer</t>
  </si>
  <si>
    <t>Segellänge</t>
  </si>
  <si>
    <t>Brenta 24</t>
  </si>
  <si>
    <t>Grand Surprise</t>
  </si>
  <si>
    <t>KYCK</t>
  </si>
  <si>
    <t>Gitana</t>
  </si>
  <si>
    <t>Sunbeam 22 KS</t>
  </si>
  <si>
    <t>Dyas</t>
  </si>
  <si>
    <t>OHYC</t>
  </si>
  <si>
    <t>Eisl Herbert
Meier Ernst</t>
  </si>
  <si>
    <t>h26</t>
  </si>
  <si>
    <t>UYCWö</t>
  </si>
  <si>
    <t>Kahr Franz
Kahr Sandra</t>
  </si>
  <si>
    <t>Lackenbucher Peter
Kores Richard
Ragger Hans</t>
  </si>
  <si>
    <t>KYCPö</t>
  </si>
  <si>
    <t>AUT 163</t>
  </si>
  <si>
    <t>AUT 56</t>
  </si>
  <si>
    <t>Kraschowitz Josef
Zechner Sonja
Moser Hubert</t>
  </si>
  <si>
    <t>X 18</t>
  </si>
  <si>
    <t>Leitsberger Johann
Orlitsch Gerti
Orlitsch Robert</t>
  </si>
  <si>
    <t>AUT1221</t>
  </si>
  <si>
    <t>Bodner Christof
Zannantonio Armin</t>
  </si>
  <si>
    <t>B/One</t>
  </si>
  <si>
    <t>Wolbang Paul
Harnisch Simone
Mühlbacher Martina
Jeglitsch Wilhelm</t>
  </si>
  <si>
    <t>Sprinta 70</t>
  </si>
  <si>
    <t>Holzer Alfred
Wölbitsch Oliver
Kert Dietmar</t>
  </si>
  <si>
    <t>J 70</t>
  </si>
  <si>
    <t>AUT 571</t>
  </si>
  <si>
    <t>MCK</t>
  </si>
  <si>
    <t>Krainer Gerald
Krainer Nico</t>
  </si>
  <si>
    <t>Sternath Friedrich
Haupt Martha</t>
  </si>
  <si>
    <t>AUT 765</t>
  </si>
  <si>
    <t>Kunz Werner
Kattnig Wolfgang
Rust Gabi</t>
  </si>
  <si>
    <t>AUT 77</t>
  </si>
  <si>
    <t>Hanak Kurt
Potoschnig Evelyn</t>
  </si>
  <si>
    <t>Etap 23</t>
  </si>
  <si>
    <t>Ratschnig Andi
Miklin Andreas</t>
  </si>
  <si>
    <t>Dehler 27</t>
  </si>
  <si>
    <t xml:space="preserve">Kunz Michaela
Bistrovics Bettina
Kunz Katharina
Hartwig Lukas
</t>
  </si>
  <si>
    <t>Kircher Hans
Preiß Walter</t>
  </si>
  <si>
    <t>Helium  765</t>
  </si>
  <si>
    <t>Stingl Andreas
Tauchhammer Christian
Tauchhammer Lisa</t>
  </si>
  <si>
    <t>AUT 33</t>
  </si>
  <si>
    <t>Urban Franz
Urban Bernhard</t>
  </si>
  <si>
    <t>h-Boot</t>
  </si>
  <si>
    <t>AUT 121</t>
  </si>
  <si>
    <t>Unterlerchner Siegfried
Holzmüller Kristin
Ehrenfried Mike
Ehrenfried Tilo</t>
  </si>
  <si>
    <t>AUT 67</t>
  </si>
  <si>
    <t>Otti Johanna
Kosicak Norbert</t>
  </si>
  <si>
    <t>AUT 76</t>
  </si>
  <si>
    <t>Neuscheller Florian
Kellner Mischa
Neuscheller Elias</t>
  </si>
  <si>
    <t>Corsair 24</t>
  </si>
  <si>
    <t>Goritschnig Christof
Jopke Burghard</t>
  </si>
  <si>
    <t>Drachen</t>
  </si>
  <si>
    <t xml:space="preserve">OE </t>
  </si>
  <si>
    <t>Münch Markus
Schober Jörg</t>
  </si>
  <si>
    <t>Elektra Sport 20</t>
  </si>
  <si>
    <t>AUT 107</t>
  </si>
  <si>
    <t>Dittrich Christof
Hofer Andrea
Schweighofer Peter
Legat Franz</t>
  </si>
  <si>
    <t>AUT 31</t>
  </si>
  <si>
    <t>Gal Csaba</t>
  </si>
  <si>
    <t>Finn</t>
  </si>
  <si>
    <t>AUT 320</t>
  </si>
  <si>
    <t>Cerpes Hartmut
Cerpes Andrea</t>
  </si>
  <si>
    <t>20er Jollenkreuzer</t>
  </si>
  <si>
    <t>Wieser Reinhard
Wieser Horst
Gmeiner Alexander</t>
  </si>
  <si>
    <t>Bluesail 24</t>
  </si>
  <si>
    <t>Mayr Bernhard
Mayr Petra
Mayr Niklas
Vassi Augusta</t>
  </si>
  <si>
    <t>AUT 91</t>
  </si>
  <si>
    <t>Bader Jakob
Bader Harald
Tumer Kathi
Steinmetz Walter</t>
  </si>
  <si>
    <t>Krainz Franz
Tschabuschnig Heinz
Luschnig Werner
Unterweger Christine
Krainz Viktoria
Krainz Paul</t>
  </si>
  <si>
    <t xml:space="preserve">Kuss Peter
Engelsmann Swen
Spendier Walter
Engelsmann Georg
</t>
  </si>
  <si>
    <t>Int 806</t>
  </si>
  <si>
    <t>OE X1880</t>
  </si>
  <si>
    <t>Hatheyer Hermann
Pelnöcker Ivo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</si>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</sst>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4" fontId="0" fillId="0" borderId="0" xfId="0" applyNumberFormat="1" applyAlignment="1">
      <alignment vertical="top"/>
    </xf>
    <xf numFmtId="1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" fontId="0" fillId="0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topLeftCell="A2" zoomScaleNormal="100" workbookViewId="0">
      <selection activeCell="R8" sqref="R8"/>
    </sheetView>
  </sheetViews>
  <sheetFormatPr baseColWidth="10" defaultRowHeight="12.75" x14ac:dyDescent="0.2"/>
  <cols>
    <col min="1" max="1" width="4" style="16" bestFit="1" customWidth="1"/>
    <col min="2" max="2" width="24.140625" style="9" customWidth="1"/>
    <col min="3" max="3" width="12.42578125" style="9" hidden="1" customWidth="1"/>
    <col min="4" max="4" width="16.5703125" style="8" customWidth="1"/>
    <col min="5" max="5" width="12.140625" style="8" hidden="1" customWidth="1"/>
    <col min="6" max="6" width="9.140625" style="8" hidden="1" customWidth="1"/>
    <col min="7" max="7" width="9.140625" style="8" customWidth="1"/>
    <col min="8" max="8" width="4.5703125" style="16" customWidth="1"/>
    <col min="9" max="9" width="8.85546875" style="8" bestFit="1" customWidth="1"/>
    <col min="10" max="10" width="5" style="8" customWidth="1"/>
    <col min="11" max="11" width="3.42578125" style="8" customWidth="1"/>
    <col min="12" max="12" width="3" style="8" bestFit="1" customWidth="1"/>
    <col min="13" max="13" width="3" style="8" customWidth="1"/>
    <col min="14" max="14" width="10" style="8" hidden="1" customWidth="1"/>
    <col min="15" max="15" width="9.7109375" style="24" customWidth="1"/>
    <col min="16" max="16" width="8" style="1" hidden="1" customWidth="1"/>
    <col min="17" max="17" width="8.7109375" style="13" customWidth="1"/>
    <col min="18" max="18" width="15.140625" style="8" bestFit="1" customWidth="1"/>
    <col min="19" max="19" width="13.7109375" style="8" bestFit="1" customWidth="1"/>
    <col min="20" max="20" width="18" style="8" bestFit="1" customWidth="1"/>
    <col min="21" max="21" width="15.5703125" style="8" bestFit="1" customWidth="1"/>
    <col min="22" max="16384" width="11.42578125" style="8"/>
  </cols>
  <sheetData>
    <row r="1" spans="1:18" hidden="1" x14ac:dyDescent="0.2">
      <c r="A1" s="8"/>
      <c r="K1" s="10">
        <v>20</v>
      </c>
      <c r="L1" s="10">
        <v>30</v>
      </c>
      <c r="M1" s="10">
        <v>0</v>
      </c>
      <c r="N1" s="11">
        <f>+K1*3600+L1*60+M1</f>
        <v>73800</v>
      </c>
      <c r="O1" s="10"/>
      <c r="P1" s="11">
        <f>+K1*3600+L1*60+M1</f>
        <v>73800</v>
      </c>
    </row>
    <row r="2" spans="1:18" x14ac:dyDescent="0.2">
      <c r="A2" s="2" t="s">
        <v>9</v>
      </c>
      <c r="B2" s="6" t="s">
        <v>18</v>
      </c>
      <c r="C2" s="2" t="s">
        <v>20</v>
      </c>
      <c r="D2" s="2" t="s">
        <v>0</v>
      </c>
      <c r="E2" s="2" t="s">
        <v>1</v>
      </c>
      <c r="F2" s="2" t="s">
        <v>2</v>
      </c>
      <c r="G2" s="30" t="s">
        <v>2</v>
      </c>
      <c r="H2" s="20" t="s">
        <v>8</v>
      </c>
      <c r="I2" s="2" t="s">
        <v>7</v>
      </c>
      <c r="J2" s="2" t="s">
        <v>17</v>
      </c>
      <c r="K2" s="4" t="s">
        <v>3</v>
      </c>
      <c r="L2" s="4" t="s">
        <v>4</v>
      </c>
      <c r="M2" s="4" t="s">
        <v>5</v>
      </c>
      <c r="N2" s="4"/>
      <c r="O2" s="4" t="s">
        <v>6</v>
      </c>
      <c r="P2" s="5"/>
      <c r="Q2" s="29"/>
    </row>
    <row r="3" spans="1:18" ht="25.5" x14ac:dyDescent="0.2">
      <c r="A3" s="17">
        <v>1</v>
      </c>
      <c r="B3" s="14" t="s">
        <v>83</v>
      </c>
      <c r="C3" s="14"/>
      <c r="D3" s="22" t="s">
        <v>84</v>
      </c>
      <c r="H3" s="21">
        <v>103</v>
      </c>
      <c r="I3" s="25"/>
      <c r="J3" s="22" t="s">
        <v>13</v>
      </c>
      <c r="K3" s="8">
        <v>24</v>
      </c>
      <c r="L3" s="8">
        <v>1</v>
      </c>
      <c r="M3" s="8">
        <v>50</v>
      </c>
      <c r="N3" s="11">
        <f>+K3*3600+L3*60+M3</f>
        <v>86510</v>
      </c>
      <c r="O3" s="19">
        <f>+(N3-N$1)*100/H3</f>
        <v>12339.805825242718</v>
      </c>
      <c r="P3" s="11" t="e">
        <f>+#REF!*3600+#REF!*60+#REF!</f>
        <v>#REF!</v>
      </c>
      <c r="Q3" s="19"/>
    </row>
    <row r="4" spans="1:18" x14ac:dyDescent="0.2">
      <c r="A4" s="16">
        <v>2</v>
      </c>
      <c r="B4" s="14" t="s">
        <v>80</v>
      </c>
      <c r="C4" s="14"/>
      <c r="D4" s="22" t="s">
        <v>81</v>
      </c>
      <c r="G4" s="25" t="s">
        <v>82</v>
      </c>
      <c r="H4" s="21">
        <v>109</v>
      </c>
      <c r="I4" s="25" t="s">
        <v>24</v>
      </c>
      <c r="J4" s="22" t="s">
        <v>13</v>
      </c>
      <c r="K4" s="8">
        <v>24</v>
      </c>
      <c r="L4" s="8">
        <v>22</v>
      </c>
      <c r="M4" s="8">
        <v>18</v>
      </c>
      <c r="N4" s="11">
        <f>+K4*3600+L4*60+M4</f>
        <v>87738</v>
      </c>
      <c r="O4" s="19">
        <f>+(N4-N$1)*100/H4</f>
        <v>12787.155963302752</v>
      </c>
      <c r="P4" s="11"/>
      <c r="Q4" s="19"/>
    </row>
    <row r="5" spans="1:18" ht="25.5" x14ac:dyDescent="0.2">
      <c r="A5" s="16">
        <v>3</v>
      </c>
      <c r="B5" s="14" t="s">
        <v>63</v>
      </c>
      <c r="C5" s="14"/>
      <c r="D5" s="25" t="s">
        <v>64</v>
      </c>
      <c r="G5" s="25" t="s">
        <v>65</v>
      </c>
      <c r="H5" s="21">
        <v>102</v>
      </c>
      <c r="I5" s="22" t="s">
        <v>31</v>
      </c>
      <c r="J5" s="22" t="s">
        <v>13</v>
      </c>
      <c r="K5" s="8">
        <v>24</v>
      </c>
      <c r="L5" s="8">
        <v>28</v>
      </c>
      <c r="M5" s="8">
        <v>30</v>
      </c>
      <c r="N5" s="11">
        <f>+K5*3600+L5*60+M5</f>
        <v>88110</v>
      </c>
      <c r="O5" s="19">
        <f>+(N5-N$1)*100/H5</f>
        <v>14029.411764705883</v>
      </c>
      <c r="P5" s="11" t="e">
        <f>+#REF!*3600+#REF!*60+#REF!</f>
        <v>#REF!</v>
      </c>
      <c r="Q5" s="19"/>
    </row>
    <row r="6" spans="1:18" ht="51" x14ac:dyDescent="0.2">
      <c r="A6" s="16">
        <v>4</v>
      </c>
      <c r="B6" s="14" t="s">
        <v>89</v>
      </c>
      <c r="C6" s="14"/>
      <c r="D6" s="22" t="s">
        <v>21</v>
      </c>
      <c r="G6" s="25" t="s">
        <v>38</v>
      </c>
      <c r="H6" s="16">
        <v>104</v>
      </c>
      <c r="I6" s="25" t="s">
        <v>34</v>
      </c>
      <c r="J6" s="25" t="s">
        <v>13</v>
      </c>
      <c r="K6" s="8">
        <v>24</v>
      </c>
      <c r="L6" s="8">
        <v>33</v>
      </c>
      <c r="M6" s="8">
        <v>25</v>
      </c>
      <c r="N6" s="11">
        <f>+K6*3600+L6*60+M6</f>
        <v>88405</v>
      </c>
      <c r="O6" s="19">
        <f>+(N6-N$1)*100/H6</f>
        <v>14043.26923076923</v>
      </c>
      <c r="P6" s="19">
        <f>+(O6-N$1)*100/H6</f>
        <v>-57458.3949704142</v>
      </c>
      <c r="Q6" s="11"/>
    </row>
    <row r="7" spans="1:18" ht="25.5" x14ac:dyDescent="0.2">
      <c r="A7" s="21">
        <v>5</v>
      </c>
      <c r="B7" s="14" t="s">
        <v>29</v>
      </c>
      <c r="C7" s="14"/>
      <c r="D7" s="22" t="s">
        <v>30</v>
      </c>
      <c r="G7" s="25" t="s">
        <v>36</v>
      </c>
      <c r="H7" s="16">
        <v>101</v>
      </c>
      <c r="I7" s="22" t="s">
        <v>31</v>
      </c>
      <c r="J7" s="22" t="s">
        <v>13</v>
      </c>
      <c r="K7" s="8">
        <v>24</v>
      </c>
      <c r="L7" s="8">
        <v>28</v>
      </c>
      <c r="M7" s="8">
        <v>15</v>
      </c>
      <c r="N7" s="11">
        <f>+K7*3600+L7*60+M7</f>
        <v>88095</v>
      </c>
      <c r="O7" s="19">
        <f>+(N7-N$1)*100/H7</f>
        <v>14153.465346534653</v>
      </c>
      <c r="P7" s="11"/>
      <c r="Q7" s="19"/>
      <c r="R7" s="19"/>
    </row>
    <row r="8" spans="1:18" ht="25.5" x14ac:dyDescent="0.2">
      <c r="A8" s="16">
        <v>6</v>
      </c>
      <c r="B8" s="14" t="s">
        <v>75</v>
      </c>
      <c r="C8" s="14"/>
      <c r="D8" s="22" t="s">
        <v>76</v>
      </c>
      <c r="G8" s="25" t="s">
        <v>77</v>
      </c>
      <c r="H8" s="21">
        <v>100</v>
      </c>
      <c r="I8" s="22" t="s">
        <v>14</v>
      </c>
      <c r="J8" s="22" t="s">
        <v>13</v>
      </c>
      <c r="K8" s="15">
        <v>24</v>
      </c>
      <c r="L8" s="15">
        <v>27</v>
      </c>
      <c r="M8" s="15">
        <v>10</v>
      </c>
      <c r="N8" s="11">
        <f>+K8*3600+L8*60+M8</f>
        <v>88030</v>
      </c>
      <c r="O8" s="19">
        <f>+(N8-N$1)*100/H8</f>
        <v>14230</v>
      </c>
      <c r="P8" s="11" t="e">
        <f>+#REF!*3600+#REF!*60+#REF!</f>
        <v>#REF!</v>
      </c>
      <c r="Q8" s="19"/>
    </row>
    <row r="9" spans="1:18" ht="25.5" x14ac:dyDescent="0.2">
      <c r="A9" s="16">
        <v>7</v>
      </c>
      <c r="B9" s="18" t="s">
        <v>50</v>
      </c>
      <c r="C9" s="18"/>
      <c r="D9" s="23" t="s">
        <v>26</v>
      </c>
      <c r="E9" s="7"/>
      <c r="F9" s="7"/>
      <c r="G9" s="27" t="s">
        <v>51</v>
      </c>
      <c r="H9" s="21">
        <v>117</v>
      </c>
      <c r="I9" s="23" t="s">
        <v>19</v>
      </c>
      <c r="J9" s="23" t="s">
        <v>13</v>
      </c>
      <c r="K9" s="7">
        <v>25</v>
      </c>
      <c r="L9" s="7">
        <v>28</v>
      </c>
      <c r="M9" s="7">
        <v>38</v>
      </c>
      <c r="N9" s="11">
        <f>+K9*3600+L9*60+M9</f>
        <v>91718</v>
      </c>
      <c r="O9" s="19">
        <f>+(N9-N$1)*100/H9</f>
        <v>15314.529914529914</v>
      </c>
      <c r="P9" s="11"/>
      <c r="Q9" s="19"/>
    </row>
    <row r="10" spans="1:18" s="7" customFormat="1" ht="25.5" x14ac:dyDescent="0.2">
      <c r="A10" s="16">
        <v>8</v>
      </c>
      <c r="B10" s="18" t="s">
        <v>72</v>
      </c>
      <c r="C10" s="18"/>
      <c r="D10" s="23" t="s">
        <v>73</v>
      </c>
      <c r="G10" s="27" t="s">
        <v>74</v>
      </c>
      <c r="H10" s="21">
        <v>109</v>
      </c>
      <c r="I10" s="23" t="s">
        <v>31</v>
      </c>
      <c r="J10" s="23" t="s">
        <v>13</v>
      </c>
      <c r="K10" s="7">
        <v>25</v>
      </c>
      <c r="L10" s="7">
        <v>21</v>
      </c>
      <c r="M10" s="7">
        <v>10</v>
      </c>
      <c r="N10" s="11">
        <f>+K10*3600+L10*60+M10</f>
        <v>91270</v>
      </c>
      <c r="O10" s="19">
        <f>+(N10-N$1)*100/H10</f>
        <v>16027.522935779816</v>
      </c>
      <c r="P10" s="11" t="e">
        <f>+#REF!*3600+#REF!*60+#REF!</f>
        <v>#REF!</v>
      </c>
      <c r="Q10" s="19"/>
    </row>
    <row r="11" spans="1:18" s="7" customFormat="1" ht="25.5" x14ac:dyDescent="0.2">
      <c r="A11" s="16">
        <v>9</v>
      </c>
      <c r="B11" s="14" t="s">
        <v>94</v>
      </c>
      <c r="C11" s="14"/>
      <c r="D11" s="22" t="s">
        <v>27</v>
      </c>
      <c r="E11" s="8"/>
      <c r="F11" s="8"/>
      <c r="G11" s="25" t="s">
        <v>35</v>
      </c>
      <c r="H11" s="16">
        <v>100</v>
      </c>
      <c r="I11" s="22" t="s">
        <v>28</v>
      </c>
      <c r="J11" s="25" t="s">
        <v>13</v>
      </c>
      <c r="K11" s="8">
        <v>25</v>
      </c>
      <c r="L11" s="8">
        <v>29</v>
      </c>
      <c r="M11" s="8">
        <v>54</v>
      </c>
      <c r="N11" s="11">
        <f>+K11*3600+L11*60+M11</f>
        <v>91794</v>
      </c>
      <c r="O11" s="19">
        <f>+(N11-N$1)*100/H11</f>
        <v>17994</v>
      </c>
      <c r="P11" s="11" t="e">
        <f>+#REF!*3600+#REF!*60+#REF!</f>
        <v>#REF!</v>
      </c>
      <c r="Q11" s="19"/>
    </row>
    <row r="12" spans="1:18" ht="25.5" x14ac:dyDescent="0.2">
      <c r="A12" s="16">
        <v>10</v>
      </c>
      <c r="B12" s="14" t="s">
        <v>32</v>
      </c>
      <c r="C12" s="14"/>
      <c r="D12" s="22" t="s">
        <v>25</v>
      </c>
      <c r="H12" s="26">
        <v>109</v>
      </c>
      <c r="I12" s="22"/>
      <c r="J12" s="25" t="s">
        <v>13</v>
      </c>
      <c r="N12" s="11">
        <f>+K12*3600+L12*60+M12</f>
        <v>0</v>
      </c>
      <c r="O12" s="19" t="s">
        <v>95</v>
      </c>
      <c r="P12" s="11" t="e">
        <f>+#REF!*3600+#REF!*60+#REF!</f>
        <v>#REF!</v>
      </c>
      <c r="Q12" s="19"/>
    </row>
    <row r="13" spans="1:18" ht="38.25" x14ac:dyDescent="0.2">
      <c r="A13" s="16">
        <v>11</v>
      </c>
      <c r="B13" s="14" t="s">
        <v>37</v>
      </c>
      <c r="C13" s="14"/>
      <c r="D13" s="22" t="s">
        <v>10</v>
      </c>
      <c r="H13" s="16">
        <v>107</v>
      </c>
      <c r="I13" s="22" t="s">
        <v>34</v>
      </c>
      <c r="J13" s="25" t="s">
        <v>13</v>
      </c>
      <c r="N13" s="11">
        <f>+K13*3600+L13*60+M13</f>
        <v>0</v>
      </c>
      <c r="O13" s="19" t="s">
        <v>95</v>
      </c>
      <c r="P13" s="11"/>
      <c r="Q13" s="19"/>
    </row>
    <row r="14" spans="1:18" ht="51" x14ac:dyDescent="0.2">
      <c r="A14" s="16">
        <v>12</v>
      </c>
      <c r="B14" s="18" t="s">
        <v>43</v>
      </c>
      <c r="C14" s="18"/>
      <c r="D14" s="23" t="s">
        <v>44</v>
      </c>
      <c r="E14" s="7"/>
      <c r="F14" s="7"/>
      <c r="G14" s="7"/>
      <c r="H14" s="21">
        <v>115</v>
      </c>
      <c r="I14" s="27" t="s">
        <v>34</v>
      </c>
      <c r="J14" s="27" t="s">
        <v>13</v>
      </c>
      <c r="K14" s="7"/>
      <c r="L14" s="7"/>
      <c r="M14" s="7"/>
      <c r="N14" s="11">
        <f>+K14*3600+L14*60+M14</f>
        <v>0</v>
      </c>
      <c r="O14" s="19" t="s">
        <v>95</v>
      </c>
      <c r="P14" s="11"/>
      <c r="Q14" s="19"/>
    </row>
    <row r="15" spans="1:18" ht="25.5" x14ac:dyDescent="0.2">
      <c r="A15" s="16">
        <v>13</v>
      </c>
      <c r="B15" s="14" t="s">
        <v>54</v>
      </c>
      <c r="D15" s="25" t="s">
        <v>55</v>
      </c>
      <c r="G15" s="25"/>
      <c r="H15" s="26">
        <v>113</v>
      </c>
      <c r="I15" s="25" t="s">
        <v>14</v>
      </c>
      <c r="J15" s="23" t="s">
        <v>13</v>
      </c>
      <c r="K15" s="7"/>
      <c r="L15" s="7"/>
      <c r="M15" s="7"/>
      <c r="N15" s="11">
        <f>+K15*3600+L15*60+M15</f>
        <v>0</v>
      </c>
      <c r="O15" s="19" t="s">
        <v>95</v>
      </c>
      <c r="P15" s="11"/>
      <c r="Q15" s="19"/>
    </row>
    <row r="16" spans="1:18" ht="25.5" x14ac:dyDescent="0.2">
      <c r="A16" s="16">
        <v>14</v>
      </c>
      <c r="B16" s="18" t="s">
        <v>56</v>
      </c>
      <c r="C16" s="18"/>
      <c r="D16" s="23" t="s">
        <v>57</v>
      </c>
      <c r="E16" s="7"/>
      <c r="F16" s="7"/>
      <c r="G16" s="27"/>
      <c r="H16" s="21">
        <v>114</v>
      </c>
      <c r="I16" s="27" t="s">
        <v>14</v>
      </c>
      <c r="J16" s="23" t="s">
        <v>13</v>
      </c>
      <c r="K16" s="7"/>
      <c r="L16" s="7"/>
      <c r="M16" s="7"/>
      <c r="N16" s="11">
        <f>+K16*3600+L16*60+M16</f>
        <v>0</v>
      </c>
      <c r="O16" s="19" t="s">
        <v>95</v>
      </c>
      <c r="P16" s="11" t="e">
        <f>+#REF!*3600+#REF!*60+#REF!</f>
        <v>#REF!</v>
      </c>
      <c r="Q16" s="19"/>
    </row>
    <row r="17" spans="1:17" hidden="1" x14ac:dyDescent="0.2">
      <c r="B17" s="14"/>
      <c r="C17" s="14"/>
      <c r="D17" s="22"/>
      <c r="H17" s="21"/>
      <c r="I17" s="25"/>
      <c r="J17" s="22"/>
      <c r="K17" s="8">
        <v>20</v>
      </c>
      <c r="L17" s="8">
        <v>45</v>
      </c>
      <c r="M17" s="8">
        <v>0</v>
      </c>
      <c r="N17" s="11">
        <f t="shared" ref="N3:N17" si="0">+K17*3600+L17*60+M17</f>
        <v>74700</v>
      </c>
      <c r="O17" s="19"/>
      <c r="P17" s="11"/>
      <c r="Q17" s="19"/>
    </row>
    <row r="18" spans="1:17" x14ac:dyDescent="0.2">
      <c r="A18" s="2" t="s">
        <v>9</v>
      </c>
      <c r="B18" s="6" t="s">
        <v>18</v>
      </c>
      <c r="C18" s="2" t="s">
        <v>20</v>
      </c>
      <c r="D18" s="2" t="s">
        <v>0</v>
      </c>
      <c r="E18" s="2" t="s">
        <v>1</v>
      </c>
      <c r="F18" s="2" t="s">
        <v>2</v>
      </c>
      <c r="G18" s="30" t="s">
        <v>2</v>
      </c>
      <c r="H18" s="20" t="s">
        <v>8</v>
      </c>
      <c r="I18" s="2" t="s">
        <v>7</v>
      </c>
      <c r="J18" s="2" t="s">
        <v>17</v>
      </c>
      <c r="K18" s="4" t="s">
        <v>3</v>
      </c>
      <c r="L18" s="4" t="s">
        <v>4</v>
      </c>
      <c r="M18" s="4" t="s">
        <v>5</v>
      </c>
      <c r="N18" s="4"/>
      <c r="O18" s="4" t="s">
        <v>6</v>
      </c>
      <c r="P18" s="5"/>
      <c r="Q18" s="29"/>
    </row>
    <row r="19" spans="1:17" ht="45" customHeight="1" x14ac:dyDescent="0.2">
      <c r="A19" s="16">
        <v>1</v>
      </c>
      <c r="B19" s="18" t="s">
        <v>61</v>
      </c>
      <c r="C19" s="18"/>
      <c r="D19" s="23" t="s">
        <v>16</v>
      </c>
      <c r="E19" s="7"/>
      <c r="F19" s="7"/>
      <c r="G19" s="27" t="s">
        <v>62</v>
      </c>
      <c r="H19" s="21">
        <v>91</v>
      </c>
      <c r="I19" s="23" t="s">
        <v>31</v>
      </c>
      <c r="J19" s="25" t="s">
        <v>15</v>
      </c>
      <c r="K19" s="8">
        <v>23</v>
      </c>
      <c r="L19" s="8">
        <v>59</v>
      </c>
      <c r="M19" s="8">
        <v>40</v>
      </c>
      <c r="N19" s="11">
        <f>+K19*3600+L19*60+M19</f>
        <v>86380</v>
      </c>
      <c r="O19" s="19">
        <f>+(N19-N$17)*100/H19</f>
        <v>12835.164835164835</v>
      </c>
      <c r="P19" s="11"/>
      <c r="Q19" s="19"/>
    </row>
    <row r="20" spans="1:17" ht="38.25" x14ac:dyDescent="0.2">
      <c r="A20" s="16">
        <v>2</v>
      </c>
      <c r="B20" s="14" t="s">
        <v>70</v>
      </c>
      <c r="C20" s="14"/>
      <c r="D20" s="25" t="s">
        <v>71</v>
      </c>
      <c r="H20" s="21">
        <v>96</v>
      </c>
      <c r="I20" s="25" t="s">
        <v>34</v>
      </c>
      <c r="J20" s="22" t="s">
        <v>15</v>
      </c>
      <c r="K20" s="8">
        <v>24</v>
      </c>
      <c r="L20" s="8">
        <v>11</v>
      </c>
      <c r="M20" s="8">
        <v>30</v>
      </c>
      <c r="N20" s="11">
        <f>+K20*3600+L20*60+M20</f>
        <v>87090</v>
      </c>
      <c r="O20" s="19">
        <f>+(N20-N$17)*100/H20</f>
        <v>12906.25</v>
      </c>
      <c r="P20" s="11" t="e">
        <f>+#REF!*3600+#REF!*60+#REF!</f>
        <v>#REF!</v>
      </c>
      <c r="Q20" s="19"/>
    </row>
    <row r="21" spans="1:17" ht="25.5" x14ac:dyDescent="0.2">
      <c r="A21" s="16">
        <v>3</v>
      </c>
      <c r="B21" s="18" t="s">
        <v>49</v>
      </c>
      <c r="C21" s="18"/>
      <c r="D21" s="23" t="s">
        <v>12</v>
      </c>
      <c r="E21" s="7"/>
      <c r="F21" s="7"/>
      <c r="G21" s="7">
        <v>7991</v>
      </c>
      <c r="H21" s="21">
        <v>94</v>
      </c>
      <c r="I21" s="23" t="s">
        <v>34</v>
      </c>
      <c r="J21" s="27" t="s">
        <v>15</v>
      </c>
      <c r="K21" s="7">
        <v>24</v>
      </c>
      <c r="L21" s="7">
        <v>16</v>
      </c>
      <c r="M21" s="7">
        <v>0</v>
      </c>
      <c r="N21" s="11">
        <f>+K21*3600+L21*60+M21</f>
        <v>87360</v>
      </c>
      <c r="O21" s="19">
        <f>+(N21-N$17)*100/H21</f>
        <v>13468.08510638298</v>
      </c>
      <c r="P21" s="11"/>
      <c r="Q21" s="19"/>
    </row>
    <row r="22" spans="1:17" ht="25.5" x14ac:dyDescent="0.2">
      <c r="A22" s="16">
        <v>4</v>
      </c>
      <c r="B22" s="18" t="s">
        <v>68</v>
      </c>
      <c r="C22" s="18"/>
      <c r="D22" s="23" t="s">
        <v>11</v>
      </c>
      <c r="E22" s="7"/>
      <c r="F22" s="7"/>
      <c r="G22" s="27" t="s">
        <v>69</v>
      </c>
      <c r="H22" s="21">
        <v>98</v>
      </c>
      <c r="I22" s="27" t="s">
        <v>31</v>
      </c>
      <c r="J22" s="23" t="s">
        <v>15</v>
      </c>
      <c r="K22" s="7">
        <v>24</v>
      </c>
      <c r="L22" s="7">
        <v>31</v>
      </c>
      <c r="M22" s="7">
        <v>21</v>
      </c>
      <c r="N22" s="11">
        <f>+K22*3600+L22*60+M22</f>
        <v>88281</v>
      </c>
      <c r="O22" s="19">
        <f>+(N22-N$17)*100/H22</f>
        <v>13858.163265306122</v>
      </c>
      <c r="P22" s="11"/>
      <c r="Q22" s="19"/>
    </row>
    <row r="23" spans="1:17" ht="38.25" x14ac:dyDescent="0.2">
      <c r="A23" s="21">
        <v>5</v>
      </c>
      <c r="B23" s="14" t="s">
        <v>45</v>
      </c>
      <c r="C23" s="14"/>
      <c r="D23" s="22" t="s">
        <v>46</v>
      </c>
      <c r="G23" s="25" t="s">
        <v>47</v>
      </c>
      <c r="H23" s="16">
        <v>92</v>
      </c>
      <c r="I23" s="22" t="s">
        <v>48</v>
      </c>
      <c r="J23" s="25" t="s">
        <v>15</v>
      </c>
      <c r="K23" s="8">
        <v>24</v>
      </c>
      <c r="L23" s="8">
        <v>18</v>
      </c>
      <c r="M23" s="8">
        <v>10</v>
      </c>
      <c r="N23" s="11">
        <f>+K23*3600+L23*60+M23</f>
        <v>87490</v>
      </c>
      <c r="O23" s="19">
        <f>+(N23-N$17)*100/H23</f>
        <v>13902.173913043478</v>
      </c>
      <c r="P23" s="11" t="e">
        <f>+#REF!*3600+#REF!*60+#REF!</f>
        <v>#REF!</v>
      </c>
      <c r="Q23" s="19"/>
    </row>
    <row r="24" spans="1:17" s="7" customFormat="1" ht="25.5" x14ac:dyDescent="0.2">
      <c r="A24" s="16">
        <v>6</v>
      </c>
      <c r="B24" s="14" t="s">
        <v>59</v>
      </c>
      <c r="C24" s="14"/>
      <c r="D24" s="22" t="s">
        <v>60</v>
      </c>
      <c r="E24" s="8"/>
      <c r="F24" s="8"/>
      <c r="G24" s="25"/>
      <c r="H24" s="21">
        <v>96</v>
      </c>
      <c r="I24" s="23" t="s">
        <v>14</v>
      </c>
      <c r="J24" s="22" t="s">
        <v>15</v>
      </c>
      <c r="K24" s="15">
        <v>24</v>
      </c>
      <c r="L24" s="15">
        <v>27</v>
      </c>
      <c r="M24" s="15">
        <v>36</v>
      </c>
      <c r="N24" s="11">
        <f>+K24*3600+L24*60+M24</f>
        <v>88056</v>
      </c>
      <c r="O24" s="19">
        <f>+(N24-N$17)*100/H24</f>
        <v>13912.5</v>
      </c>
      <c r="P24" s="11"/>
      <c r="Q24" s="19"/>
    </row>
    <row r="25" spans="1:17" s="7" customFormat="1" ht="51" x14ac:dyDescent="0.2">
      <c r="A25" s="16">
        <v>7</v>
      </c>
      <c r="B25" s="18" t="s">
        <v>78</v>
      </c>
      <c r="C25" s="18"/>
      <c r="D25" s="23" t="s">
        <v>16</v>
      </c>
      <c r="G25" s="27" t="s">
        <v>79</v>
      </c>
      <c r="H25" s="21">
        <v>91</v>
      </c>
      <c r="I25" s="27" t="s">
        <v>31</v>
      </c>
      <c r="J25" s="27" t="s">
        <v>15</v>
      </c>
      <c r="K25" s="7">
        <v>24</v>
      </c>
      <c r="L25" s="7">
        <v>18</v>
      </c>
      <c r="M25" s="7">
        <v>1</v>
      </c>
      <c r="N25" s="11">
        <f>+K25*3600+L25*60+M25</f>
        <v>87481</v>
      </c>
      <c r="O25" s="19">
        <f>+(N25-N$17)*100/H25</f>
        <v>14045.054945054944</v>
      </c>
      <c r="P25" s="11" t="e">
        <f>+#REF!*3600+#REF!*60+#REF!</f>
        <v>#REF!</v>
      </c>
      <c r="Q25" s="19"/>
    </row>
    <row r="26" spans="1:17" ht="51" x14ac:dyDescent="0.2">
      <c r="A26" s="16">
        <v>8</v>
      </c>
      <c r="B26" s="14" t="s">
        <v>66</v>
      </c>
      <c r="C26" s="14"/>
      <c r="D26" s="22" t="s">
        <v>11</v>
      </c>
      <c r="G26" s="25" t="s">
        <v>67</v>
      </c>
      <c r="H26" s="21">
        <v>98</v>
      </c>
      <c r="I26" s="22" t="s">
        <v>24</v>
      </c>
      <c r="J26" s="22" t="s">
        <v>15</v>
      </c>
      <c r="K26" s="15">
        <v>24</v>
      </c>
      <c r="L26" s="15">
        <v>40</v>
      </c>
      <c r="M26" s="15">
        <v>3</v>
      </c>
      <c r="N26" s="11">
        <f>+K26*3600+L26*60+M26</f>
        <v>88803</v>
      </c>
      <c r="O26" s="19">
        <f>+(N26-N$17)*100/H26</f>
        <v>14390.816326530612</v>
      </c>
      <c r="P26" s="11"/>
      <c r="Q26" s="19"/>
    </row>
    <row r="27" spans="1:17" ht="54" customHeight="1" x14ac:dyDescent="0.2">
      <c r="A27" s="16">
        <v>9</v>
      </c>
      <c r="B27" s="18" t="s">
        <v>58</v>
      </c>
      <c r="C27" s="18"/>
      <c r="D27" s="23" t="s">
        <v>11</v>
      </c>
      <c r="E27" s="7"/>
      <c r="F27" s="7"/>
      <c r="G27" s="27"/>
      <c r="H27" s="21">
        <v>98</v>
      </c>
      <c r="I27" s="23" t="s">
        <v>14</v>
      </c>
      <c r="J27" s="27" t="s">
        <v>15</v>
      </c>
      <c r="K27" s="7">
        <v>24</v>
      </c>
      <c r="L27" s="7">
        <v>41</v>
      </c>
      <c r="M27" s="7">
        <v>50</v>
      </c>
      <c r="N27" s="11">
        <f>+K27*3600+L27*60+M27</f>
        <v>88910</v>
      </c>
      <c r="O27" s="19">
        <f>+(N27-N$17)*100/H27</f>
        <v>14500</v>
      </c>
      <c r="P27" s="11" t="e">
        <f>+#REF!*3600+#REF!*60+#REF!</f>
        <v>#REF!</v>
      </c>
      <c r="Q27" s="19"/>
    </row>
    <row r="28" spans="1:17" s="7" customFormat="1" ht="63.75" x14ac:dyDescent="0.2">
      <c r="A28" s="16">
        <v>10</v>
      </c>
      <c r="B28" s="14" t="s">
        <v>91</v>
      </c>
      <c r="C28" s="14"/>
      <c r="D28" s="22" t="s">
        <v>92</v>
      </c>
      <c r="E28" s="8"/>
      <c r="F28" s="8"/>
      <c r="G28" s="25" t="s">
        <v>93</v>
      </c>
      <c r="H28" s="16">
        <v>97</v>
      </c>
      <c r="I28" s="22" t="s">
        <v>31</v>
      </c>
      <c r="J28" s="22" t="s">
        <v>15</v>
      </c>
      <c r="K28" s="8">
        <v>24</v>
      </c>
      <c r="L28" s="8">
        <v>47</v>
      </c>
      <c r="M28" s="8">
        <v>50</v>
      </c>
      <c r="N28" s="11">
        <f>+K28*3600+L28*60+M28</f>
        <v>89270</v>
      </c>
      <c r="O28" s="19">
        <f>+(N28-N$17)*100/H28</f>
        <v>15020.618556701031</v>
      </c>
      <c r="P28" s="11"/>
      <c r="Q28" s="19"/>
    </row>
    <row r="29" spans="1:17" s="7" customFormat="1" ht="38.25" x14ac:dyDescent="0.2">
      <c r="A29" s="16">
        <v>11</v>
      </c>
      <c r="B29" s="14" t="s">
        <v>39</v>
      </c>
      <c r="C29" s="14"/>
      <c r="D29" s="22" t="s">
        <v>22</v>
      </c>
      <c r="E29" s="8"/>
      <c r="F29" s="8"/>
      <c r="G29" s="25" t="s">
        <v>40</v>
      </c>
      <c r="H29" s="16">
        <v>93</v>
      </c>
      <c r="I29" s="22" t="s">
        <v>34</v>
      </c>
      <c r="J29" s="22" t="s">
        <v>15</v>
      </c>
      <c r="K29" s="8">
        <v>24</v>
      </c>
      <c r="L29" s="8">
        <v>38</v>
      </c>
      <c r="M29" s="8">
        <v>26</v>
      </c>
      <c r="N29" s="11">
        <f>+K29*3600+L29*60+M29</f>
        <v>88706</v>
      </c>
      <c r="O29" s="19">
        <f>+(N29-N$17)*100/H29</f>
        <v>15060.215053763441</v>
      </c>
      <c r="P29" s="11" t="e">
        <f>+#REF!*3600+#REF!*60+#REF!</f>
        <v>#REF!</v>
      </c>
      <c r="Q29" s="19"/>
    </row>
    <row r="30" spans="1:17" ht="38.25" x14ac:dyDescent="0.2">
      <c r="A30" s="16">
        <v>12</v>
      </c>
      <c r="B30" s="14" t="s">
        <v>33</v>
      </c>
      <c r="C30" s="14"/>
      <c r="D30" s="22" t="s">
        <v>16</v>
      </c>
      <c r="H30" s="16">
        <v>91</v>
      </c>
      <c r="I30" s="22" t="s">
        <v>34</v>
      </c>
      <c r="J30" s="22" t="s">
        <v>15</v>
      </c>
      <c r="K30" s="8">
        <v>24</v>
      </c>
      <c r="L30" s="8">
        <v>36</v>
      </c>
      <c r="M30" s="8">
        <v>44</v>
      </c>
      <c r="N30" s="11">
        <f>+K30*3600+L30*60+M30</f>
        <v>88604</v>
      </c>
      <c r="O30" s="19">
        <f>+(N30-N$17)*100/H30</f>
        <v>15279.120879120879</v>
      </c>
      <c r="P30" s="11" t="e">
        <f>+#REF!*3600+#REF!*60+#REF!</f>
        <v>#REF!</v>
      </c>
      <c r="Q30" s="19"/>
    </row>
    <row r="31" spans="1:17" ht="38.25" x14ac:dyDescent="0.2">
      <c r="A31" s="16">
        <v>13</v>
      </c>
      <c r="B31" s="14" t="s">
        <v>85</v>
      </c>
      <c r="C31" s="14"/>
      <c r="D31" s="22" t="s">
        <v>86</v>
      </c>
      <c r="G31" s="8">
        <v>24509</v>
      </c>
      <c r="H31" s="21">
        <v>93</v>
      </c>
      <c r="I31" s="22" t="s">
        <v>31</v>
      </c>
      <c r="J31" s="22" t="s">
        <v>15</v>
      </c>
      <c r="K31" s="15">
        <v>24</v>
      </c>
      <c r="L31" s="15">
        <v>42</v>
      </c>
      <c r="M31" s="15">
        <v>2</v>
      </c>
      <c r="N31" s="11">
        <f>+K31*3600+L31*60+M31</f>
        <v>88922</v>
      </c>
      <c r="O31" s="19">
        <f>+(N31-N$17)*100/H31</f>
        <v>15292.473118279569</v>
      </c>
      <c r="P31" s="11" t="e">
        <f>+#REF!*3600+#REF!*60+#REF!</f>
        <v>#REF!</v>
      </c>
      <c r="Q31" s="19"/>
    </row>
    <row r="32" spans="1:17" ht="38.25" x14ac:dyDescent="0.2">
      <c r="A32" s="16">
        <v>14</v>
      </c>
      <c r="B32" s="14" t="s">
        <v>52</v>
      </c>
      <c r="C32" s="14"/>
      <c r="D32" s="22" t="s">
        <v>11</v>
      </c>
      <c r="E32" s="7"/>
      <c r="F32" s="7"/>
      <c r="G32" s="27" t="s">
        <v>53</v>
      </c>
      <c r="H32" s="21">
        <v>98</v>
      </c>
      <c r="I32" s="23" t="s">
        <v>34</v>
      </c>
      <c r="J32" s="27" t="s">
        <v>15</v>
      </c>
      <c r="K32" s="7">
        <v>24</v>
      </c>
      <c r="L32" s="7">
        <v>56</v>
      </c>
      <c r="M32" s="7">
        <v>3</v>
      </c>
      <c r="N32" s="11">
        <f>+K32*3600+L32*60+M32</f>
        <v>89763</v>
      </c>
      <c r="O32" s="19">
        <f>+(N32-N$17)*100/H32</f>
        <v>15370.408163265307</v>
      </c>
      <c r="P32" s="11"/>
      <c r="Q32" s="19"/>
    </row>
    <row r="33" spans="1:17" ht="76.5" x14ac:dyDescent="0.2">
      <c r="A33" s="16">
        <v>15</v>
      </c>
      <c r="B33" s="18" t="s">
        <v>90</v>
      </c>
      <c r="C33" s="18"/>
      <c r="D33" s="23" t="s">
        <v>23</v>
      </c>
      <c r="E33" s="7"/>
      <c r="F33" s="7"/>
      <c r="G33" s="7"/>
      <c r="H33" s="21">
        <v>89</v>
      </c>
      <c r="I33" s="23" t="s">
        <v>34</v>
      </c>
      <c r="J33" s="27" t="s">
        <v>15</v>
      </c>
      <c r="K33" s="7">
        <v>24</v>
      </c>
      <c r="L33" s="7">
        <v>45</v>
      </c>
      <c r="M33" s="7">
        <v>31</v>
      </c>
      <c r="N33" s="11">
        <f>+K33*3600+L33*60+M33</f>
        <v>89131</v>
      </c>
      <c r="O33" s="19">
        <f>+(N33-N$17)*100/H33</f>
        <v>16214.606741573034</v>
      </c>
      <c r="P33" s="11"/>
      <c r="Q33" s="19"/>
    </row>
    <row r="34" spans="1:17" ht="51" x14ac:dyDescent="0.2">
      <c r="A34" s="16">
        <v>16</v>
      </c>
      <c r="B34" s="14" t="s">
        <v>87</v>
      </c>
      <c r="C34" s="8"/>
      <c r="D34" s="25" t="s">
        <v>11</v>
      </c>
      <c r="G34" s="25" t="s">
        <v>88</v>
      </c>
      <c r="H34" s="21">
        <v>98</v>
      </c>
      <c r="I34" s="22" t="s">
        <v>31</v>
      </c>
      <c r="J34" s="22" t="s">
        <v>15</v>
      </c>
      <c r="K34" s="15">
        <v>25</v>
      </c>
      <c r="L34" s="15">
        <v>11</v>
      </c>
      <c r="M34" s="15">
        <v>42</v>
      </c>
      <c r="N34" s="11">
        <f>+K34*3600+L34*60+M34</f>
        <v>90702</v>
      </c>
      <c r="O34" s="19">
        <f>+(N34-N$17)*100/H34</f>
        <v>16328.571428571429</v>
      </c>
      <c r="P34" s="11" t="e">
        <f>+#REF!*3600+#REF!*60+#REF!</f>
        <v>#REF!</v>
      </c>
      <c r="Q34" s="19"/>
    </row>
    <row r="35" spans="1:17" ht="25.5" x14ac:dyDescent="0.2">
      <c r="A35" s="16">
        <v>17</v>
      </c>
      <c r="B35" s="14" t="s">
        <v>41</v>
      </c>
      <c r="C35" s="14"/>
      <c r="D35" s="22" t="s">
        <v>42</v>
      </c>
      <c r="E35" s="7"/>
      <c r="F35" s="7"/>
      <c r="G35" s="7"/>
      <c r="H35" s="28">
        <v>95</v>
      </c>
      <c r="I35" s="23" t="s">
        <v>31</v>
      </c>
      <c r="J35" s="27" t="s">
        <v>15</v>
      </c>
      <c r="K35" s="7"/>
      <c r="L35" s="7"/>
      <c r="M35" s="7"/>
      <c r="N35" s="11">
        <f>+K35*3600+L35*60+M35</f>
        <v>0</v>
      </c>
      <c r="O35" s="19" t="s">
        <v>95</v>
      </c>
      <c r="P35" s="12"/>
      <c r="Q35" s="19"/>
    </row>
    <row r="36" spans="1:17" x14ac:dyDescent="0.2">
      <c r="B36" s="14"/>
      <c r="C36" s="14"/>
      <c r="D36" s="22"/>
      <c r="H36" s="21"/>
      <c r="I36" s="22"/>
      <c r="J36" s="22"/>
      <c r="K36" s="15"/>
      <c r="L36" s="15"/>
      <c r="M36" s="15"/>
      <c r="N36" s="11"/>
      <c r="O36" s="19"/>
      <c r="P36" s="12"/>
    </row>
    <row r="37" spans="1:17" x14ac:dyDescent="0.2">
      <c r="B37" s="14"/>
      <c r="C37" s="14"/>
      <c r="D37" s="22"/>
      <c r="H37" s="21"/>
      <c r="I37" s="22"/>
      <c r="J37" s="22"/>
      <c r="K37" s="15"/>
      <c r="L37" s="15"/>
      <c r="M37" s="15"/>
      <c r="N37" s="11"/>
      <c r="O37" s="19"/>
      <c r="P37" s="12"/>
    </row>
    <row r="38" spans="1:17" x14ac:dyDescent="0.2">
      <c r="B38" s="14"/>
      <c r="C38" s="14"/>
      <c r="D38" s="22"/>
      <c r="H38" s="21"/>
      <c r="I38" s="22"/>
      <c r="J38" s="22"/>
      <c r="K38" s="15"/>
      <c r="L38" s="15"/>
      <c r="M38" s="15"/>
      <c r="N38" s="11"/>
      <c r="O38" s="19"/>
      <c r="P38" s="12"/>
    </row>
    <row r="39" spans="1:17" x14ac:dyDescent="0.2">
      <c r="B39" s="14"/>
      <c r="C39" s="14"/>
      <c r="D39" s="22"/>
      <c r="H39" s="21"/>
      <c r="I39" s="22"/>
      <c r="J39" s="22"/>
      <c r="K39" s="15"/>
      <c r="L39" s="15"/>
      <c r="M39" s="15"/>
      <c r="N39" s="11"/>
      <c r="O39" s="19"/>
      <c r="P39" s="12"/>
    </row>
    <row r="40" spans="1:17" x14ac:dyDescent="0.2">
      <c r="B40" s="14"/>
      <c r="C40" s="14"/>
      <c r="D40" s="22"/>
      <c r="H40" s="21"/>
      <c r="I40" s="22"/>
      <c r="J40" s="22"/>
      <c r="K40" s="15"/>
      <c r="L40" s="15"/>
      <c r="M40" s="15"/>
      <c r="N40" s="11"/>
      <c r="O40" s="19"/>
      <c r="P40" s="12"/>
    </row>
    <row r="41" spans="1:17" x14ac:dyDescent="0.2">
      <c r="H41" s="21"/>
      <c r="N41" s="10"/>
      <c r="O41" s="10"/>
      <c r="P41" s="3"/>
    </row>
    <row r="42" spans="1:17" x14ac:dyDescent="0.2">
      <c r="H42" s="21"/>
      <c r="N42" s="10"/>
      <c r="O42" s="10"/>
      <c r="P42" s="3"/>
    </row>
    <row r="43" spans="1:17" x14ac:dyDescent="0.2">
      <c r="H43" s="21"/>
      <c r="N43" s="10"/>
      <c r="O43" s="10"/>
      <c r="P43" s="3"/>
    </row>
    <row r="44" spans="1:17" x14ac:dyDescent="0.2">
      <c r="N44" s="10"/>
      <c r="O44" s="10"/>
      <c r="P44" s="3"/>
    </row>
    <row r="45" spans="1:17" x14ac:dyDescent="0.2">
      <c r="N45" s="10"/>
      <c r="O45" s="10"/>
      <c r="P45" s="3"/>
    </row>
    <row r="46" spans="1:17" x14ac:dyDescent="0.2">
      <c r="N46" s="10"/>
      <c r="O46" s="10"/>
      <c r="P46" s="3"/>
    </row>
    <row r="47" spans="1:17" x14ac:dyDescent="0.2">
      <c r="N47" s="10"/>
      <c r="O47" s="10"/>
      <c r="P47" s="3"/>
    </row>
    <row r="48" spans="1:17" x14ac:dyDescent="0.2">
      <c r="N48" s="10"/>
      <c r="O48" s="10"/>
      <c r="P48" s="3"/>
    </row>
    <row r="49" spans="14:16" x14ac:dyDescent="0.2">
      <c r="N49" s="10"/>
      <c r="O49" s="10"/>
      <c r="P49" s="3"/>
    </row>
    <row r="50" spans="14:16" x14ac:dyDescent="0.2">
      <c r="N50" s="10"/>
      <c r="O50" s="10"/>
      <c r="P50" s="3"/>
    </row>
    <row r="51" spans="14:16" x14ac:dyDescent="0.2">
      <c r="N51" s="10"/>
      <c r="O51" s="10"/>
      <c r="P51" s="3"/>
    </row>
    <row r="52" spans="14:16" x14ac:dyDescent="0.2">
      <c r="N52" s="10"/>
      <c r="O52" s="10"/>
      <c r="P52" s="3"/>
    </row>
    <row r="53" spans="14:16" x14ac:dyDescent="0.2">
      <c r="N53" s="10"/>
      <c r="O53" s="10"/>
      <c r="P53" s="3"/>
    </row>
    <row r="54" spans="14:16" x14ac:dyDescent="0.2">
      <c r="N54" s="10"/>
      <c r="O54" s="10"/>
      <c r="P54" s="3"/>
    </row>
    <row r="55" spans="14:16" x14ac:dyDescent="0.2">
      <c r="N55" s="10"/>
      <c r="O55" s="10"/>
      <c r="P55" s="3"/>
    </row>
    <row r="56" spans="14:16" x14ac:dyDescent="0.2">
      <c r="N56" s="10"/>
      <c r="O56" s="10"/>
      <c r="P56" s="3"/>
    </row>
    <row r="57" spans="14:16" x14ac:dyDescent="0.2">
      <c r="N57" s="10"/>
      <c r="O57" s="10"/>
      <c r="P57" s="3"/>
    </row>
    <row r="58" spans="14:16" x14ac:dyDescent="0.2">
      <c r="N58" s="10"/>
      <c r="O58" s="10"/>
      <c r="P58" s="3"/>
    </row>
    <row r="59" spans="14:16" x14ac:dyDescent="0.2">
      <c r="N59" s="10"/>
      <c r="O59" s="10"/>
      <c r="P59" s="3"/>
    </row>
    <row r="60" spans="14:16" x14ac:dyDescent="0.2">
      <c r="N60" s="10"/>
      <c r="O60" s="10"/>
      <c r="P60" s="3"/>
    </row>
    <row r="61" spans="14:16" x14ac:dyDescent="0.2">
      <c r="N61" s="10"/>
      <c r="O61" s="10"/>
      <c r="P61" s="3"/>
    </row>
    <row r="62" spans="14:16" x14ac:dyDescent="0.2">
      <c r="N62" s="10"/>
      <c r="O62" s="10"/>
      <c r="P62" s="3"/>
    </row>
    <row r="63" spans="14:16" x14ac:dyDescent="0.2">
      <c r="N63" s="10"/>
      <c r="O63" s="10"/>
      <c r="P63" s="3"/>
    </row>
    <row r="64" spans="14:16" x14ac:dyDescent="0.2">
      <c r="N64" s="10"/>
      <c r="O64" s="10"/>
      <c r="P64" s="3"/>
    </row>
    <row r="65" spans="2:16" x14ac:dyDescent="0.2">
      <c r="N65" s="10"/>
      <c r="O65" s="10"/>
      <c r="P65" s="3"/>
    </row>
    <row r="66" spans="2:16" x14ac:dyDescent="0.2">
      <c r="N66" s="10"/>
      <c r="O66" s="10"/>
      <c r="P66" s="3"/>
    </row>
    <row r="67" spans="2:16" x14ac:dyDescent="0.2">
      <c r="N67" s="10"/>
      <c r="O67" s="10"/>
      <c r="P67" s="3"/>
    </row>
    <row r="68" spans="2:16" x14ac:dyDescent="0.2">
      <c r="N68" s="10"/>
      <c r="O68" s="10"/>
      <c r="P68" s="3"/>
    </row>
    <row r="69" spans="2:16" x14ac:dyDescent="0.2">
      <c r="N69" s="10"/>
      <c r="O69" s="10"/>
      <c r="P69" s="3"/>
    </row>
    <row r="70" spans="2:16" x14ac:dyDescent="0.2">
      <c r="N70" s="10"/>
      <c r="O70" s="10"/>
      <c r="P70" s="3"/>
    </row>
    <row r="71" spans="2:16" x14ac:dyDescent="0.2">
      <c r="B71" s="14"/>
      <c r="C71" s="14"/>
      <c r="N71" s="10"/>
      <c r="O71" s="10"/>
      <c r="P71" s="3"/>
    </row>
    <row r="72" spans="2:16" x14ac:dyDescent="0.2">
      <c r="N72" s="10"/>
      <c r="O72" s="10"/>
      <c r="P72" s="3"/>
    </row>
    <row r="73" spans="2:16" x14ac:dyDescent="0.2">
      <c r="N73" s="10"/>
      <c r="O73" s="10"/>
      <c r="P73" s="3"/>
    </row>
    <row r="74" spans="2:16" x14ac:dyDescent="0.2">
      <c r="B74" s="14"/>
      <c r="C74" s="14"/>
      <c r="N74" s="10"/>
      <c r="O74" s="10"/>
      <c r="P74" s="3"/>
    </row>
    <row r="75" spans="2:16" x14ac:dyDescent="0.2">
      <c r="N75" s="10"/>
      <c r="O75" s="10"/>
      <c r="P75" s="3"/>
    </row>
    <row r="76" spans="2:16" x14ac:dyDescent="0.2">
      <c r="N76" s="10"/>
      <c r="O76" s="10"/>
      <c r="P76" s="3"/>
    </row>
    <row r="77" spans="2:16" x14ac:dyDescent="0.2">
      <c r="B77" s="14"/>
      <c r="C77" s="14"/>
      <c r="N77" s="10"/>
      <c r="O77" s="10"/>
      <c r="P77" s="3"/>
    </row>
    <row r="78" spans="2:16" x14ac:dyDescent="0.2">
      <c r="N78" s="10"/>
      <c r="O78" s="10"/>
      <c r="P78" s="3"/>
    </row>
    <row r="79" spans="2:16" x14ac:dyDescent="0.2">
      <c r="N79" s="10"/>
      <c r="O79" s="10"/>
      <c r="P79" s="3"/>
    </row>
    <row r="80" spans="2:16" x14ac:dyDescent="0.2">
      <c r="N80" s="10"/>
      <c r="O80" s="10"/>
      <c r="P80" s="3"/>
    </row>
    <row r="81" spans="14:16" x14ac:dyDescent="0.2">
      <c r="N81" s="10"/>
      <c r="O81" s="10"/>
      <c r="P81" s="3"/>
    </row>
    <row r="82" spans="14:16" x14ac:dyDescent="0.2">
      <c r="N82" s="10"/>
      <c r="O82" s="10"/>
      <c r="P82" s="3"/>
    </row>
    <row r="83" spans="14:16" x14ac:dyDescent="0.2">
      <c r="N83" s="10"/>
      <c r="O83" s="10"/>
      <c r="P83" s="3"/>
    </row>
    <row r="84" spans="14:16" x14ac:dyDescent="0.2">
      <c r="N84" s="10"/>
      <c r="O84" s="10"/>
      <c r="P84" s="3"/>
    </row>
    <row r="85" spans="14:16" x14ac:dyDescent="0.2">
      <c r="N85" s="10"/>
      <c r="O85" s="10"/>
      <c r="P85" s="3"/>
    </row>
    <row r="86" spans="14:16" x14ac:dyDescent="0.2">
      <c r="N86" s="10"/>
      <c r="O86" s="10"/>
      <c r="P86" s="3"/>
    </row>
    <row r="87" spans="14:16" x14ac:dyDescent="0.2">
      <c r="N87" s="10"/>
      <c r="O87" s="10"/>
      <c r="P87" s="3"/>
    </row>
    <row r="88" spans="14:16" x14ac:dyDescent="0.2">
      <c r="N88" s="10"/>
      <c r="O88" s="10"/>
      <c r="P88" s="3"/>
    </row>
    <row r="89" spans="14:16" x14ac:dyDescent="0.2">
      <c r="P89" s="3"/>
    </row>
  </sheetData>
  <sortState ref="B3:O16">
    <sortCondition ref="O3:O16"/>
  </sortState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&amp;LKYC Pörtschach&amp;CNightrace &amp;R01.08.2015</oddHeader>
    <oddFooter>&amp;LWettfahrtleitung Peter Krainer und Team&amp;RWind O Stärk-1 Bft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Nightrace 2015</vt:lpstr>
      <vt:lpstr>'Nightrace 2015'!Druckbereich</vt:lpstr>
      <vt:lpstr>'Nightrace 2015'!Drucktitel</vt:lpstr>
    </vt:vector>
  </TitlesOfParts>
  <Company>Klagenfurt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KMD03</dc:creator>
  <cp:lastModifiedBy>Gast</cp:lastModifiedBy>
  <cp:lastPrinted>2015-08-01T23:31:35Z</cp:lastPrinted>
  <dcterms:created xsi:type="dcterms:W3CDTF">2005-09-02T06:30:12Z</dcterms:created>
  <dcterms:modified xsi:type="dcterms:W3CDTF">2015-08-02T00:38:26Z</dcterms:modified>
</cp:coreProperties>
</file>